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455"/>
  </bookViews>
  <sheets>
    <sheet name="REKAPAN 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4" i="1"/>
  <c r="N14"/>
  <c r="M14"/>
  <c r="K14"/>
  <c r="J14"/>
  <c r="I14"/>
  <c r="H14"/>
  <c r="G14"/>
  <c r="F14"/>
  <c r="E14"/>
  <c r="D14"/>
  <c r="C14"/>
  <c r="P18" l="1"/>
  <c r="O18"/>
  <c r="N18"/>
  <c r="M18"/>
  <c r="L18"/>
  <c r="K18"/>
  <c r="J18"/>
  <c r="I18"/>
  <c r="H18"/>
  <c r="G18"/>
  <c r="F18"/>
  <c r="E18"/>
  <c r="D18"/>
  <c r="C18"/>
  <c r="M27" l="1"/>
  <c r="C27"/>
  <c r="P26"/>
  <c r="O26"/>
  <c r="N26"/>
  <c r="M26"/>
  <c r="L26"/>
  <c r="K26"/>
  <c r="J26"/>
  <c r="I26"/>
  <c r="H26"/>
  <c r="G26"/>
  <c r="G27" s="1"/>
  <c r="F26"/>
  <c r="P22"/>
  <c r="O22"/>
  <c r="O27" s="1"/>
  <c r="N22"/>
  <c r="N27" s="1"/>
  <c r="D30" s="1"/>
  <c r="M22"/>
  <c r="L22"/>
  <c r="L27" s="1"/>
  <c r="K22"/>
  <c r="K27" s="1"/>
  <c r="J22"/>
  <c r="I22"/>
  <c r="H22"/>
  <c r="G22"/>
  <c r="F22"/>
  <c r="F27" s="1"/>
  <c r="E22"/>
  <c r="E27" s="1"/>
  <c r="D22"/>
  <c r="D27" s="1"/>
  <c r="C22"/>
  <c r="H27" l="1"/>
  <c r="P27"/>
  <c r="I27"/>
  <c r="J34"/>
  <c r="J27"/>
  <c r="D29" l="1"/>
  <c r="J31" s="1"/>
  <c r="J32"/>
  <c r="J35"/>
</calcChain>
</file>

<file path=xl/sharedStrings.xml><?xml version="1.0" encoding="utf-8"?>
<sst xmlns="http://schemas.openxmlformats.org/spreadsheetml/2006/main" count="69" uniqueCount="48">
  <si>
    <t>PENANAMAN MODAL DALAM NEGERI ( PMDN )</t>
  </si>
  <si>
    <t>NO</t>
  </si>
  <si>
    <t>RENCANA</t>
  </si>
  <si>
    <t>REALISASI</t>
  </si>
  <si>
    <t>JML</t>
  </si>
  <si>
    <t>PRY</t>
  </si>
  <si>
    <t>( Rp. )</t>
  </si>
  <si>
    <t>TKI</t>
  </si>
  <si>
    <t>TKA</t>
  </si>
  <si>
    <t>TOTAL  INV.</t>
  </si>
  <si>
    <t>:</t>
  </si>
  <si>
    <t>Rp.</t>
  </si>
  <si>
    <t>PENANAMAN MODAL ASING ( PMA )</t>
  </si>
  <si>
    <t>BULAN</t>
  </si>
  <si>
    <t>( Rp.)</t>
  </si>
  <si>
    <t>(US$.)</t>
  </si>
  <si>
    <t>JANUARI</t>
  </si>
  <si>
    <t>FEBRUARI</t>
  </si>
  <si>
    <t>MARET</t>
  </si>
  <si>
    <t>JML. TRW I</t>
  </si>
  <si>
    <t>APRIL</t>
  </si>
  <si>
    <t>MEI</t>
  </si>
  <si>
    <t>JUNI</t>
  </si>
  <si>
    <t>JML. TRW II</t>
  </si>
  <si>
    <t>JULI</t>
  </si>
  <si>
    <t>JML. TRW III</t>
  </si>
  <si>
    <t>JML. TRW IV</t>
  </si>
  <si>
    <t>Total N I ( PMA &amp; PMDN )</t>
  </si>
  <si>
    <t>Total Rencana</t>
  </si>
  <si>
    <t>Total Realisasi</t>
  </si>
  <si>
    <t>Total  P   ( PMA &amp; PMDN )</t>
  </si>
  <si>
    <t>REKAPITULASI PERKEMBANGAN RENCANA &amp; REALISASI  ( PMA - PMDN ) DI KABUPATEN BADUNG</t>
  </si>
  <si>
    <t>Ket :  - Kurs = Rp. 13.957              Rencana</t>
  </si>
  <si>
    <t xml:space="preserve">                                                       Realisasi</t>
  </si>
  <si>
    <t>Sumber Data : NSWI dan Bidang Ekonomi DPMPTSP Kab. Badung</t>
  </si>
  <si>
    <t>PERIODE :JANUARI-DESEMBER 2018</t>
  </si>
  <si>
    <t>AGUSTUS (OSS)</t>
  </si>
  <si>
    <t>SEPTEMBER (OSS)</t>
  </si>
  <si>
    <t>OKTOBER (OSS)</t>
  </si>
  <si>
    <t>NOPEMBER (OSS)</t>
  </si>
  <si>
    <t>DESEMBER (OSS)</t>
  </si>
  <si>
    <t>13 400 x  80.139.900 =</t>
  </si>
  <si>
    <t>13 400 x 97.622.100 =</t>
  </si>
  <si>
    <t>TENAGA</t>
  </si>
  <si>
    <t>KERJA</t>
  </si>
  <si>
    <t>PENDAFTARAN INVESTASI</t>
  </si>
  <si>
    <t>TENAGA KERJA</t>
  </si>
  <si>
    <t>IZIN USAHA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</si>
</sst>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u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168" fontId="5" fillId="0" borderId="0" xfId="0" applyNumberFormat="1" applyFont="1" applyBorder="1"/>
    <xf numFmtId="0" fontId="5" fillId="0" borderId="0" xfId="0" applyFont="1"/>
    <xf numFmtId="166" fontId="5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/>
    </xf>
    <xf numFmtId="167" fontId="3" fillId="0" borderId="6" xfId="1" applyNumberFormat="1" applyFont="1" applyBorder="1" applyAlignment="1">
      <alignment horizontal="right"/>
    </xf>
    <xf numFmtId="167" fontId="3" fillId="0" borderId="6" xfId="1" applyNumberFormat="1" applyFont="1" applyBorder="1"/>
    <xf numFmtId="166" fontId="3" fillId="0" borderId="6" xfId="1" applyFont="1" applyBorder="1"/>
    <xf numFmtId="167" fontId="3" fillId="0" borderId="5" xfId="1" applyNumberFormat="1" applyFont="1" applyBorder="1"/>
    <xf numFmtId="167" fontId="3" fillId="0" borderId="1" xfId="1" applyNumberFormat="1" applyFont="1" applyBorder="1"/>
    <xf numFmtId="166" fontId="3" fillId="0" borderId="6" xfId="1" applyFont="1" applyBorder="1" applyAlignment="1">
      <alignment horizontal="right"/>
    </xf>
    <xf numFmtId="0" fontId="3" fillId="0" borderId="2" xfId="0" applyFont="1" applyBorder="1"/>
    <xf numFmtId="167" fontId="3" fillId="0" borderId="2" xfId="1" applyNumberFormat="1" applyFont="1" applyBorder="1" applyAlignment="1">
      <alignment horizontal="center"/>
    </xf>
    <xf numFmtId="166" fontId="3" fillId="0" borderId="2" xfId="1" applyFont="1" applyBorder="1" applyAlignment="1">
      <alignment horizontal="center"/>
    </xf>
    <xf numFmtId="167" fontId="3" fillId="0" borderId="12" xfId="1" applyNumberFormat="1" applyFont="1" applyBorder="1" applyAlignment="1">
      <alignment horizontal="center"/>
    </xf>
    <xf numFmtId="167" fontId="3" fillId="0" borderId="5" xfId="1" applyNumberFormat="1" applyFont="1" applyBorder="1" applyAlignment="1">
      <alignment horizontal="right"/>
    </xf>
    <xf numFmtId="167" fontId="4" fillId="0" borderId="12" xfId="1" applyNumberFormat="1" applyFont="1" applyBorder="1" applyAlignment="1">
      <alignment horizontal="center"/>
    </xf>
    <xf numFmtId="166" fontId="4" fillId="0" borderId="12" xfId="1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7" fontId="5" fillId="0" borderId="0" xfId="0" applyNumberFormat="1" applyFont="1" applyAlignment="1">
      <alignment horizontal="center"/>
    </xf>
    <xf numFmtId="166" fontId="0" fillId="0" borderId="0" xfId="1" applyFont="1"/>
    <xf numFmtId="166" fontId="0" fillId="0" borderId="0" xfId="0" applyNumberFormat="1"/>
    <xf numFmtId="167" fontId="3" fillId="0" borderId="11" xfId="1" quotePrefix="1" applyNumberFormat="1" applyFont="1" applyBorder="1" applyAlignment="1">
      <alignment horizontal="center"/>
    </xf>
    <xf numFmtId="167" fontId="3" fillId="0" borderId="6" xfId="1" quotePrefix="1" applyNumberFormat="1" applyFont="1" applyBorder="1" applyAlignment="1">
      <alignment horizontal="center"/>
    </xf>
    <xf numFmtId="167" fontId="3" fillId="0" borderId="6" xfId="1" quotePrefix="1" applyNumberFormat="1" applyFont="1" applyBorder="1" applyAlignment="1">
      <alignment horizontal="right"/>
    </xf>
    <xf numFmtId="166" fontId="10" fillId="0" borderId="0" xfId="1" applyFont="1"/>
    <xf numFmtId="0" fontId="10" fillId="0" borderId="0" xfId="0" applyFont="1"/>
    <xf numFmtId="167" fontId="3" fillId="0" borderId="5" xfId="1" quotePrefix="1" applyNumberFormat="1" applyFont="1" applyBorder="1" applyAlignment="1">
      <alignment horizontal="right"/>
    </xf>
    <xf numFmtId="165" fontId="3" fillId="0" borderId="5" xfId="3" applyFont="1" applyBorder="1"/>
    <xf numFmtId="165" fontId="3" fillId="0" borderId="2" xfId="3" applyFont="1" applyBorder="1" applyAlignment="1">
      <alignment horizontal="center"/>
    </xf>
    <xf numFmtId="165" fontId="3" fillId="0" borderId="6" xfId="3" applyFont="1" applyBorder="1"/>
    <xf numFmtId="165" fontId="3" fillId="0" borderId="6" xfId="3" applyFont="1" applyBorder="1" applyAlignment="1">
      <alignment horizontal="right"/>
    </xf>
    <xf numFmtId="165" fontId="4" fillId="0" borderId="12" xfId="3" applyFont="1" applyBorder="1" applyAlignment="1">
      <alignment horizontal="center"/>
    </xf>
    <xf numFmtId="165" fontId="3" fillId="0" borderId="5" xfId="3" quotePrefix="1" applyFont="1" applyBorder="1" applyAlignment="1">
      <alignment horizontal="right"/>
    </xf>
    <xf numFmtId="165" fontId="3" fillId="0" borderId="5" xfId="3" applyFont="1" applyBorder="1" applyAlignment="1">
      <alignment horizontal="right"/>
    </xf>
    <xf numFmtId="167" fontId="5" fillId="0" borderId="1" xfId="0" applyNumberFormat="1" applyFont="1" applyBorder="1" applyAlignment="1">
      <alignment horizontal="center"/>
    </xf>
    <xf numFmtId="166" fontId="6" fillId="0" borderId="0" xfId="1" applyFont="1"/>
    <xf numFmtId="0" fontId="4" fillId="0" borderId="0" xfId="0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5" fontId="4" fillId="0" borderId="0" xfId="3" applyFont="1" applyBorder="1" applyAlignment="1">
      <alignment horizontal="center"/>
    </xf>
    <xf numFmtId="166" fontId="11" fillId="0" borderId="0" xfId="1" applyFont="1"/>
    <xf numFmtId="166" fontId="2" fillId="0" borderId="0" xfId="0" applyNumberFormat="1" applyFont="1"/>
    <xf numFmtId="167" fontId="5" fillId="0" borderId="0" xfId="0" applyNumberFormat="1" applyFont="1" applyAlignment="1">
      <alignment horizontal="center"/>
    </xf>
    <xf numFmtId="0" fontId="12" fillId="0" borderId="0" xfId="0" applyFont="1"/>
    <xf numFmtId="166" fontId="13" fillId="0" borderId="0" xfId="1" applyFont="1"/>
    <xf numFmtId="166" fontId="12" fillId="0" borderId="0" xfId="1" applyFont="1"/>
    <xf numFmtId="0" fontId="13" fillId="0" borderId="0" xfId="0" applyFont="1"/>
    <xf numFmtId="0" fontId="12" fillId="0" borderId="0" xfId="0" applyFont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right"/>
    </xf>
    <xf numFmtId="167" fontId="14" fillId="0" borderId="6" xfId="1" applyNumberFormat="1" applyFont="1" applyBorder="1"/>
    <xf numFmtId="167" fontId="1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Comma" xfId="1" builtinId="3"/>
    <cellStyle name="Comma [0]" xfId="2" builtinId="6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134788</xdr:colOff>
      <xdr:row>48</xdr:row>
      <xdr:rowOff>44929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E8C1CD6-7C8E-4822-8C2C-A68901BBE3B4}"/>
            </a:ext>
          </a:extLst>
        </xdr:cNvPr>
        <xdr:cNvSpPr txBox="1"/>
      </xdr:nvSpPr>
      <xdr:spPr>
        <a:xfrm>
          <a:off x="13146297" y="18744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271912</xdr:colOff>
      <xdr:row>36</xdr:row>
      <xdr:rowOff>18511</xdr:rowOff>
    </xdr:from>
    <xdr:to>
      <xdr:col>15</xdr:col>
      <xdr:colOff>415686</xdr:colOff>
      <xdr:row>47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4F64F482-8A49-469D-B30F-FE211F4547A3}"/>
            </a:ext>
          </a:extLst>
        </xdr:cNvPr>
        <xdr:cNvSpPr txBox="1"/>
      </xdr:nvSpPr>
      <xdr:spPr>
        <a:xfrm>
          <a:off x="11930512" y="16801561"/>
          <a:ext cx="2944124" cy="2172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Mangupura, 25 Juli 2018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Bidang Pengendalian Pelaksaaan 	Penananman Modal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DPMPTSP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Badung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Wayan Sudira,SE.M.Si.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  Pembina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196405201997031007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view="pageLayout" topLeftCell="A4" zoomScaleNormal="100" workbookViewId="0">
      <selection activeCell="I48" sqref="I48"/>
    </sheetView>
  </sheetViews>
  <sheetFormatPr defaultRowHeight="15"/>
  <cols>
    <col min="1" max="1" width="5.42578125" customWidth="1"/>
    <col min="2" max="2" width="26.7109375" customWidth="1"/>
    <col min="3" max="3" width="16" customWidth="1"/>
    <col min="4" max="4" width="22.28515625" customWidth="1"/>
    <col min="5" max="5" width="9.42578125" customWidth="1"/>
    <col min="6" max="6" width="16.42578125" customWidth="1"/>
    <col min="7" max="7" width="16.85546875" customWidth="1"/>
    <col min="8" max="8" width="12.5703125" customWidth="1"/>
    <col min="9" max="9" width="8.42578125" customWidth="1"/>
    <col min="10" max="10" width="13.85546875" customWidth="1"/>
    <col min="12" max="12" width="7.5703125" customWidth="1"/>
    <col min="14" max="14" width="13.5703125" bestFit="1" customWidth="1"/>
    <col min="16" max="16" width="7.7109375" customWidth="1"/>
    <col min="18" max="18" width="11" bestFit="1" customWidth="1"/>
    <col min="19" max="19" width="23" customWidth="1"/>
    <col min="20" max="20" width="12" customWidth="1"/>
  </cols>
  <sheetData>
    <row r="1" spans="1:19">
      <c r="F1" s="12"/>
      <c r="G1" s="13"/>
      <c r="H1" s="14"/>
    </row>
    <row r="2" spans="1:19">
      <c r="A2" s="79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9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9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>
      <c r="A5" s="1"/>
      <c r="B5" s="1"/>
      <c r="C5" s="80" t="s">
        <v>0</v>
      </c>
      <c r="D5" s="81"/>
      <c r="E5" s="81"/>
      <c r="F5" s="81"/>
      <c r="G5" s="81"/>
      <c r="H5" s="82"/>
      <c r="I5" s="80" t="s">
        <v>12</v>
      </c>
      <c r="J5" s="81"/>
      <c r="K5" s="81"/>
      <c r="L5" s="81"/>
      <c r="M5" s="81"/>
      <c r="N5" s="81"/>
      <c r="O5" s="81"/>
      <c r="P5" s="82"/>
    </row>
    <row r="6" spans="1:19">
      <c r="A6" s="83" t="s">
        <v>1</v>
      </c>
      <c r="B6" s="83" t="s">
        <v>13</v>
      </c>
      <c r="C6" s="84" t="s">
        <v>2</v>
      </c>
      <c r="D6" s="85"/>
      <c r="E6" s="86"/>
      <c r="F6" s="84" t="s">
        <v>3</v>
      </c>
      <c r="G6" s="85"/>
      <c r="H6" s="86"/>
      <c r="I6" s="84" t="s">
        <v>2</v>
      </c>
      <c r="J6" s="85"/>
      <c r="K6" s="85"/>
      <c r="L6" s="86"/>
      <c r="M6" s="84" t="s">
        <v>3</v>
      </c>
      <c r="N6" s="85"/>
      <c r="O6" s="85"/>
      <c r="P6" s="86"/>
    </row>
    <row r="7" spans="1:19">
      <c r="A7" s="83"/>
      <c r="B7" s="83"/>
      <c r="C7" s="2"/>
      <c r="D7" s="16"/>
      <c r="E7" s="16"/>
      <c r="F7" s="16"/>
      <c r="G7" s="16"/>
      <c r="H7" s="16"/>
      <c r="I7" s="17"/>
      <c r="J7" s="18"/>
      <c r="K7" s="18"/>
      <c r="L7" s="18"/>
      <c r="M7" s="18"/>
      <c r="N7" s="19"/>
      <c r="O7" s="19"/>
      <c r="P7" s="4"/>
    </row>
    <row r="8" spans="1:19" ht="22.5">
      <c r="A8" s="83"/>
      <c r="B8" s="83"/>
      <c r="C8" s="20" t="s">
        <v>4</v>
      </c>
      <c r="D8" s="20" t="s">
        <v>45</v>
      </c>
      <c r="E8" s="20" t="s">
        <v>43</v>
      </c>
      <c r="F8" s="20" t="s">
        <v>4</v>
      </c>
      <c r="G8" s="20" t="s">
        <v>47</v>
      </c>
      <c r="H8" s="20" t="s">
        <v>46</v>
      </c>
      <c r="I8" s="20" t="s">
        <v>4</v>
      </c>
      <c r="J8" s="21" t="s">
        <v>45</v>
      </c>
      <c r="K8" s="84" t="s">
        <v>46</v>
      </c>
      <c r="L8" s="86"/>
      <c r="M8" s="21" t="s">
        <v>4</v>
      </c>
      <c r="N8" s="22" t="s">
        <v>47</v>
      </c>
      <c r="O8" s="87" t="s">
        <v>46</v>
      </c>
      <c r="P8" s="88"/>
    </row>
    <row r="9" spans="1:19">
      <c r="A9" s="4"/>
      <c r="B9" s="5"/>
      <c r="C9" s="3" t="s">
        <v>5</v>
      </c>
      <c r="D9" s="3" t="s">
        <v>14</v>
      </c>
      <c r="E9" s="3" t="s">
        <v>44</v>
      </c>
      <c r="F9" s="3" t="s">
        <v>5</v>
      </c>
      <c r="G9" s="3" t="s">
        <v>6</v>
      </c>
      <c r="H9" s="3"/>
      <c r="I9" s="3" t="s">
        <v>5</v>
      </c>
      <c r="J9" s="6" t="s">
        <v>15</v>
      </c>
      <c r="K9" s="6" t="s">
        <v>7</v>
      </c>
      <c r="L9" s="6" t="s">
        <v>8</v>
      </c>
      <c r="M9" s="6" t="s">
        <v>5</v>
      </c>
      <c r="N9" s="6" t="s">
        <v>15</v>
      </c>
      <c r="O9" s="6" t="s">
        <v>7</v>
      </c>
      <c r="P9" s="6" t="s">
        <v>8</v>
      </c>
    </row>
    <row r="10" spans="1:19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7">
        <v>14</v>
      </c>
      <c r="O10" s="7">
        <v>15</v>
      </c>
      <c r="P10" s="7">
        <v>16</v>
      </c>
      <c r="S10" s="41"/>
    </row>
    <row r="11" spans="1:19">
      <c r="A11" s="6">
        <v>1</v>
      </c>
      <c r="B11" s="5" t="s">
        <v>16</v>
      </c>
      <c r="C11" s="44">
        <v>50</v>
      </c>
      <c r="D11" s="45">
        <v>100416100000</v>
      </c>
      <c r="E11" s="45">
        <v>508</v>
      </c>
      <c r="F11" s="23">
        <v>14</v>
      </c>
      <c r="G11" s="56">
        <v>17800000000</v>
      </c>
      <c r="H11" s="24">
        <v>355</v>
      </c>
      <c r="I11" s="23">
        <v>19</v>
      </c>
      <c r="J11" s="51">
        <v>31162400</v>
      </c>
      <c r="K11" s="25">
        <v>319</v>
      </c>
      <c r="L11" s="26"/>
      <c r="M11" s="23">
        <v>8</v>
      </c>
      <c r="N11" s="49">
        <v>9040300</v>
      </c>
      <c r="O11" s="27">
        <v>583</v>
      </c>
      <c r="P11" s="28"/>
      <c r="S11" s="41"/>
    </row>
    <row r="12" spans="1:19">
      <c r="A12" s="6">
        <v>2</v>
      </c>
      <c r="B12" s="5" t="s">
        <v>17</v>
      </c>
      <c r="C12" s="23">
        <v>55</v>
      </c>
      <c r="D12" s="24">
        <v>131547900000</v>
      </c>
      <c r="E12" s="24">
        <v>543</v>
      </c>
      <c r="F12" s="23">
        <v>18</v>
      </c>
      <c r="G12" s="24">
        <v>33309259060</v>
      </c>
      <c r="H12" s="24">
        <v>199</v>
      </c>
      <c r="I12" s="23">
        <v>16</v>
      </c>
      <c r="J12" s="51">
        <v>28298600</v>
      </c>
      <c r="K12" s="25">
        <v>468</v>
      </c>
      <c r="L12" s="26"/>
      <c r="M12" s="23">
        <v>16</v>
      </c>
      <c r="N12" s="49">
        <v>42361800</v>
      </c>
      <c r="O12" s="27">
        <v>569</v>
      </c>
      <c r="P12" s="27"/>
      <c r="S12" s="41"/>
    </row>
    <row r="13" spans="1:19">
      <c r="A13" s="6">
        <v>3</v>
      </c>
      <c r="B13" s="5" t="s">
        <v>18</v>
      </c>
      <c r="C13" s="23">
        <v>37</v>
      </c>
      <c r="D13" s="24">
        <v>1118092800000</v>
      </c>
      <c r="E13" s="24">
        <v>847</v>
      </c>
      <c r="F13" s="23">
        <v>19</v>
      </c>
      <c r="G13" s="24">
        <v>37550000000</v>
      </c>
      <c r="H13" s="24">
        <v>271</v>
      </c>
      <c r="I13" s="23">
        <v>16</v>
      </c>
      <c r="J13" s="52">
        <v>30935000</v>
      </c>
      <c r="K13" s="24">
        <v>305</v>
      </c>
      <c r="L13" s="29"/>
      <c r="M13" s="23">
        <v>23</v>
      </c>
      <c r="N13" s="49">
        <v>101806800</v>
      </c>
      <c r="O13" s="27">
        <v>1327</v>
      </c>
      <c r="P13" s="27"/>
      <c r="S13" s="41"/>
    </row>
    <row r="14" spans="1:19">
      <c r="A14" s="7"/>
      <c r="B14" s="30" t="s">
        <v>19</v>
      </c>
      <c r="C14" s="31">
        <f t="shared" ref="C14:K14" si="0">SUM(C11:C13)</f>
        <v>142</v>
      </c>
      <c r="D14" s="32">
        <f t="shared" si="0"/>
        <v>1350056800000</v>
      </c>
      <c r="E14" s="31">
        <f t="shared" si="0"/>
        <v>1898</v>
      </c>
      <c r="F14" s="31">
        <f t="shared" si="0"/>
        <v>51</v>
      </c>
      <c r="G14" s="32">
        <f t="shared" si="0"/>
        <v>88659259060</v>
      </c>
      <c r="H14" s="31">
        <f t="shared" si="0"/>
        <v>825</v>
      </c>
      <c r="I14" s="31">
        <f t="shared" si="0"/>
        <v>51</v>
      </c>
      <c r="J14" s="50">
        <f t="shared" si="0"/>
        <v>90396000</v>
      </c>
      <c r="K14" s="31">
        <f t="shared" si="0"/>
        <v>1092</v>
      </c>
      <c r="L14" s="31"/>
      <c r="M14" s="31">
        <f>SUM(M11:M13)</f>
        <v>47</v>
      </c>
      <c r="N14" s="50">
        <f>SUM(N11:N13)</f>
        <v>153208900</v>
      </c>
      <c r="O14" s="31">
        <f>SUM(O11:O13)</f>
        <v>2479</v>
      </c>
      <c r="P14" s="33"/>
      <c r="S14" s="41"/>
    </row>
    <row r="15" spans="1:19">
      <c r="A15" s="6">
        <v>4</v>
      </c>
      <c r="B15" s="5" t="s">
        <v>20</v>
      </c>
      <c r="C15" s="23">
        <v>79</v>
      </c>
      <c r="D15" s="24">
        <v>523978300000</v>
      </c>
      <c r="E15" s="24">
        <v>3981</v>
      </c>
      <c r="F15" s="23">
        <v>14</v>
      </c>
      <c r="G15" s="24">
        <v>29100000000</v>
      </c>
      <c r="H15" s="24">
        <v>219</v>
      </c>
      <c r="I15" s="23">
        <v>13</v>
      </c>
      <c r="J15" s="52">
        <v>13793300</v>
      </c>
      <c r="K15" s="24">
        <v>299</v>
      </c>
      <c r="L15" s="45">
        <v>5</v>
      </c>
      <c r="M15" s="44">
        <v>22</v>
      </c>
      <c r="N15" s="54">
        <v>31200000</v>
      </c>
      <c r="O15" s="48">
        <v>362</v>
      </c>
      <c r="P15" s="48">
        <v>16</v>
      </c>
      <c r="S15" s="41"/>
    </row>
    <row r="16" spans="1:19">
      <c r="A16" s="6">
        <v>5</v>
      </c>
      <c r="B16" s="5" t="s">
        <v>21</v>
      </c>
      <c r="C16" s="23">
        <v>43</v>
      </c>
      <c r="D16" s="24">
        <v>1385333800000</v>
      </c>
      <c r="E16" s="24">
        <v>519</v>
      </c>
      <c r="F16" s="23">
        <v>16</v>
      </c>
      <c r="G16" s="23">
        <v>113501205450</v>
      </c>
      <c r="H16" s="24">
        <v>272</v>
      </c>
      <c r="I16" s="23">
        <v>17</v>
      </c>
      <c r="J16" s="52">
        <v>18810800</v>
      </c>
      <c r="K16" s="24">
        <v>234</v>
      </c>
      <c r="L16" s="45">
        <v>11</v>
      </c>
      <c r="M16" s="44">
        <v>14</v>
      </c>
      <c r="N16" s="54">
        <v>30655000</v>
      </c>
      <c r="O16" s="48">
        <v>453</v>
      </c>
      <c r="P16" s="48">
        <v>16</v>
      </c>
      <c r="S16" s="41"/>
    </row>
    <row r="17" spans="1:19">
      <c r="A17" s="6">
        <v>6</v>
      </c>
      <c r="B17" s="5" t="s">
        <v>22</v>
      </c>
      <c r="C17" s="44">
        <v>18</v>
      </c>
      <c r="D17" s="43">
        <v>41719000000</v>
      </c>
      <c r="E17" s="45">
        <v>141</v>
      </c>
      <c r="F17" s="44">
        <v>11</v>
      </c>
      <c r="G17" s="45">
        <v>30900000000</v>
      </c>
      <c r="H17" s="45">
        <v>226</v>
      </c>
      <c r="I17" s="23">
        <v>9</v>
      </c>
      <c r="J17" s="52">
        <v>47535800</v>
      </c>
      <c r="K17" s="24">
        <v>239</v>
      </c>
      <c r="L17" s="45">
        <v>9</v>
      </c>
      <c r="M17" s="44">
        <v>11</v>
      </c>
      <c r="N17" s="54">
        <v>35767100</v>
      </c>
      <c r="O17" s="48">
        <v>546</v>
      </c>
      <c r="P17" s="48">
        <v>5</v>
      </c>
      <c r="S17" s="41"/>
    </row>
    <row r="18" spans="1:19">
      <c r="A18" s="7"/>
      <c r="B18" s="30" t="s">
        <v>23</v>
      </c>
      <c r="C18" s="31">
        <f t="shared" ref="C18:M18" si="1">SUM(C15:C17)</f>
        <v>140</v>
      </c>
      <c r="D18" s="31">
        <f t="shared" si="1"/>
        <v>1951031100000</v>
      </c>
      <c r="E18" s="31">
        <f t="shared" si="1"/>
        <v>4641</v>
      </c>
      <c r="F18" s="31">
        <f t="shared" si="1"/>
        <v>41</v>
      </c>
      <c r="G18" s="31">
        <f t="shared" si="1"/>
        <v>173501205450</v>
      </c>
      <c r="H18" s="31">
        <f t="shared" si="1"/>
        <v>717</v>
      </c>
      <c r="I18" s="31">
        <f t="shared" si="1"/>
        <v>39</v>
      </c>
      <c r="J18" s="50">
        <f>SUM(J15:J17)</f>
        <v>80139900</v>
      </c>
      <c r="K18" s="31">
        <f t="shared" si="1"/>
        <v>772</v>
      </c>
      <c r="L18" s="31">
        <f t="shared" si="1"/>
        <v>25</v>
      </c>
      <c r="M18" s="31">
        <f t="shared" si="1"/>
        <v>47</v>
      </c>
      <c r="N18" s="50">
        <f>N17+N16+N15</f>
        <v>97622100</v>
      </c>
      <c r="O18" s="31">
        <f>O17+O16+O15</f>
        <v>1361</v>
      </c>
      <c r="P18" s="33">
        <f>SUM(P15:P17)</f>
        <v>37</v>
      </c>
      <c r="S18" s="41"/>
    </row>
    <row r="19" spans="1:19">
      <c r="A19" s="6">
        <v>7</v>
      </c>
      <c r="B19" s="5" t="s">
        <v>24</v>
      </c>
      <c r="C19" s="23">
        <v>4</v>
      </c>
      <c r="D19" s="24">
        <v>48784000000</v>
      </c>
      <c r="E19" s="24">
        <v>93</v>
      </c>
      <c r="F19" s="23">
        <v>10</v>
      </c>
      <c r="G19" s="24">
        <v>7200000000</v>
      </c>
      <c r="H19" s="24">
        <v>77</v>
      </c>
      <c r="I19" s="23"/>
      <c r="J19" s="52"/>
      <c r="K19" s="24"/>
      <c r="L19" s="24"/>
      <c r="M19" s="23"/>
      <c r="N19" s="55"/>
      <c r="O19" s="34"/>
      <c r="P19" s="34"/>
      <c r="S19" s="41"/>
    </row>
    <row r="20" spans="1:19">
      <c r="A20" s="6">
        <v>8</v>
      </c>
      <c r="B20" s="5" t="s">
        <v>36</v>
      </c>
      <c r="C20" s="23"/>
      <c r="D20" s="24"/>
      <c r="E20" s="24"/>
      <c r="F20" s="23">
        <v>12</v>
      </c>
      <c r="G20" s="24">
        <v>77327430628</v>
      </c>
      <c r="H20" s="24">
        <v>771</v>
      </c>
      <c r="I20" s="23"/>
      <c r="J20" s="52"/>
      <c r="K20" s="24"/>
      <c r="L20" s="24"/>
      <c r="M20" s="23"/>
      <c r="N20" s="55"/>
      <c r="O20" s="34"/>
      <c r="P20" s="34"/>
      <c r="S20" s="41"/>
    </row>
    <row r="21" spans="1:19">
      <c r="A21" s="6">
        <v>9</v>
      </c>
      <c r="B21" s="5" t="s">
        <v>37</v>
      </c>
      <c r="C21" s="23"/>
      <c r="D21" s="24"/>
      <c r="E21" s="24"/>
      <c r="F21" s="23">
        <v>1</v>
      </c>
      <c r="G21" s="24">
        <v>10000000000</v>
      </c>
      <c r="H21" s="24">
        <v>3</v>
      </c>
      <c r="I21" s="23"/>
      <c r="J21" s="52"/>
      <c r="K21" s="24"/>
      <c r="L21" s="24"/>
      <c r="M21" s="23"/>
      <c r="N21" s="55"/>
      <c r="O21" s="34"/>
      <c r="P21" s="34"/>
      <c r="S21" s="41"/>
    </row>
    <row r="22" spans="1:19">
      <c r="A22" s="7"/>
      <c r="B22" s="30" t="s">
        <v>25</v>
      </c>
      <c r="C22" s="31">
        <f>SUM(C19:C21)</f>
        <v>4</v>
      </c>
      <c r="D22" s="31">
        <f t="shared" ref="D22:P22" si="2">SUM(D19:D21)</f>
        <v>48784000000</v>
      </c>
      <c r="E22" s="31">
        <f t="shared" si="2"/>
        <v>93</v>
      </c>
      <c r="F22" s="31">
        <f t="shared" si="2"/>
        <v>23</v>
      </c>
      <c r="G22" s="31">
        <f t="shared" si="2"/>
        <v>94527430628</v>
      </c>
      <c r="H22" s="31">
        <f t="shared" si="2"/>
        <v>851</v>
      </c>
      <c r="I22" s="31">
        <f t="shared" si="2"/>
        <v>0</v>
      </c>
      <c r="J22" s="50">
        <f t="shared" si="2"/>
        <v>0</v>
      </c>
      <c r="K22" s="31">
        <f t="shared" si="2"/>
        <v>0</v>
      </c>
      <c r="L22" s="31">
        <f t="shared" si="2"/>
        <v>0</v>
      </c>
      <c r="M22" s="31">
        <f t="shared" si="2"/>
        <v>0</v>
      </c>
      <c r="N22" s="50">
        <f t="shared" si="2"/>
        <v>0</v>
      </c>
      <c r="O22" s="31">
        <f t="shared" si="2"/>
        <v>0</v>
      </c>
      <c r="P22" s="33">
        <f t="shared" si="2"/>
        <v>0</v>
      </c>
      <c r="S22" s="41"/>
    </row>
    <row r="23" spans="1:19">
      <c r="A23" s="6">
        <v>10</v>
      </c>
      <c r="B23" s="5" t="s">
        <v>38</v>
      </c>
      <c r="C23" s="70"/>
      <c r="D23" s="71"/>
      <c r="E23" s="71"/>
      <c r="F23" s="23">
        <v>17</v>
      </c>
      <c r="G23" s="24">
        <v>63360000000</v>
      </c>
      <c r="H23" s="24">
        <v>951</v>
      </c>
      <c r="I23" s="23"/>
      <c r="J23" s="52"/>
      <c r="K23" s="24"/>
      <c r="L23" s="24"/>
      <c r="M23" s="23"/>
      <c r="N23" s="55"/>
      <c r="O23" s="34"/>
      <c r="P23" s="34"/>
      <c r="S23" s="41"/>
    </row>
    <row r="24" spans="1:19">
      <c r="A24" s="6">
        <v>11</v>
      </c>
      <c r="B24" s="5" t="s">
        <v>39</v>
      </c>
      <c r="C24" s="70"/>
      <c r="D24" s="71"/>
      <c r="E24" s="71"/>
      <c r="F24" s="23">
        <v>21</v>
      </c>
      <c r="G24" s="24">
        <v>140928590910</v>
      </c>
      <c r="H24" s="24">
        <v>905</v>
      </c>
      <c r="I24" s="23"/>
      <c r="J24" s="52"/>
      <c r="K24" s="24"/>
      <c r="L24" s="24"/>
      <c r="M24" s="23"/>
      <c r="N24" s="55"/>
      <c r="O24" s="34"/>
      <c r="P24" s="34"/>
      <c r="S24" s="41"/>
    </row>
    <row r="25" spans="1:19">
      <c r="A25" s="6">
        <v>12</v>
      </c>
      <c r="B25" s="5" t="s">
        <v>40</v>
      </c>
      <c r="C25" s="70"/>
      <c r="D25" s="72"/>
      <c r="E25" s="72"/>
      <c r="F25" s="23">
        <v>8</v>
      </c>
      <c r="G25" s="25">
        <v>515565300000</v>
      </c>
      <c r="H25" s="25">
        <v>125</v>
      </c>
      <c r="I25" s="23"/>
      <c r="J25" s="52"/>
      <c r="K25" s="24"/>
      <c r="L25" s="24"/>
      <c r="M25" s="23"/>
      <c r="N25" s="55"/>
      <c r="O25" s="34"/>
      <c r="P25" s="34"/>
      <c r="S25" s="41"/>
    </row>
    <row r="26" spans="1:19">
      <c r="A26" s="7"/>
      <c r="B26" s="30" t="s">
        <v>26</v>
      </c>
      <c r="C26" s="73"/>
      <c r="D26" s="73"/>
      <c r="E26" s="73"/>
      <c r="F26" s="31">
        <f t="shared" ref="F26:P26" si="3">SUM(F23:F25)</f>
        <v>46</v>
      </c>
      <c r="G26" s="31">
        <f t="shared" si="3"/>
        <v>719853890910</v>
      </c>
      <c r="H26" s="31">
        <f t="shared" si="3"/>
        <v>1981</v>
      </c>
      <c r="I26" s="31">
        <f t="shared" si="3"/>
        <v>0</v>
      </c>
      <c r="J26" s="50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50">
        <f t="shared" si="3"/>
        <v>0</v>
      </c>
      <c r="O26" s="31">
        <f t="shared" si="3"/>
        <v>0</v>
      </c>
      <c r="P26" s="33">
        <f t="shared" si="3"/>
        <v>0</v>
      </c>
      <c r="S26" s="41"/>
    </row>
    <row r="27" spans="1:19">
      <c r="A27" s="74" t="s">
        <v>9</v>
      </c>
      <c r="B27" s="75"/>
      <c r="C27" s="35">
        <f>C14+C18+C22+C26</f>
        <v>286</v>
      </c>
      <c r="D27" s="36">
        <f>D18+D14+D22+D26</f>
        <v>3349871900000</v>
      </c>
      <c r="E27" s="35">
        <f>E14+E18+E22+E26</f>
        <v>6632</v>
      </c>
      <c r="F27" s="35">
        <f>F14+F18+F22+F26</f>
        <v>161</v>
      </c>
      <c r="G27" s="36">
        <f>G26+G22+G18+G14</f>
        <v>1076541786048</v>
      </c>
      <c r="H27" s="35">
        <f>H14+H18+H22+H26</f>
        <v>4374</v>
      </c>
      <c r="I27" s="35">
        <f t="shared" ref="I27:P27" si="4">I14+I18+I22</f>
        <v>90</v>
      </c>
      <c r="J27" s="53">
        <f t="shared" si="4"/>
        <v>170535900</v>
      </c>
      <c r="K27" s="35">
        <f>K14+K18+K22</f>
        <v>1864</v>
      </c>
      <c r="L27" s="35">
        <f>L14+L18+L22</f>
        <v>25</v>
      </c>
      <c r="M27" s="35">
        <f>M14+M18+M22</f>
        <v>94</v>
      </c>
      <c r="N27" s="53">
        <f>N14+N18+N22</f>
        <v>250831000</v>
      </c>
      <c r="O27" s="35">
        <f>O14+O18+O22</f>
        <v>3840</v>
      </c>
      <c r="P27" s="35">
        <f t="shared" si="4"/>
        <v>37</v>
      </c>
      <c r="S27" s="41"/>
    </row>
    <row r="28" spans="1:19">
      <c r="A28" s="58"/>
      <c r="B28" s="58"/>
      <c r="C28" s="59"/>
      <c r="D28" s="60"/>
      <c r="E28" s="59"/>
      <c r="F28" s="59"/>
      <c r="G28" s="60"/>
      <c r="H28" s="59"/>
      <c r="I28" s="59"/>
      <c r="J28" s="57"/>
      <c r="K28" s="59"/>
      <c r="L28" s="59"/>
      <c r="M28" s="59"/>
      <c r="N28" s="61"/>
      <c r="O28" s="59"/>
      <c r="P28" s="59"/>
      <c r="S28" s="41"/>
    </row>
    <row r="29" spans="1:19">
      <c r="A29" s="10"/>
      <c r="B29" s="65" t="s">
        <v>32</v>
      </c>
      <c r="C29" s="66" t="s">
        <v>41</v>
      </c>
      <c r="D29" s="67">
        <f>J27*13400</f>
        <v>2285181060000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S29" s="41"/>
    </row>
    <row r="30" spans="1:19">
      <c r="A30" s="10"/>
      <c r="B30" s="69" t="s">
        <v>33</v>
      </c>
      <c r="C30" s="67" t="s">
        <v>42</v>
      </c>
      <c r="D30" s="66">
        <f>N27*13400</f>
        <v>3361135400000</v>
      </c>
      <c r="E30" s="10"/>
      <c r="F30" s="11" t="s">
        <v>27</v>
      </c>
      <c r="G30" s="37"/>
      <c r="H30" s="37"/>
      <c r="I30" s="38" t="s">
        <v>10</v>
      </c>
      <c r="J30" s="10"/>
      <c r="K30" s="10"/>
      <c r="L30" s="10"/>
      <c r="M30" s="10"/>
      <c r="N30" s="10"/>
      <c r="O30" s="10"/>
      <c r="P30" s="10"/>
      <c r="S30" s="41"/>
    </row>
    <row r="31" spans="1:19">
      <c r="A31" s="10"/>
      <c r="B31" s="68"/>
      <c r="C31" s="68"/>
      <c r="D31" s="68"/>
      <c r="E31" s="10"/>
      <c r="F31" s="10"/>
      <c r="G31" s="10" t="s">
        <v>28</v>
      </c>
      <c r="H31" s="10"/>
      <c r="I31" s="10" t="s">
        <v>11</v>
      </c>
      <c r="J31" s="76">
        <f>D27+D29</f>
        <v>5635052960000</v>
      </c>
      <c r="K31" s="76"/>
      <c r="L31" s="76"/>
      <c r="M31" s="76"/>
      <c r="N31" s="10"/>
      <c r="O31" s="10"/>
      <c r="P31" s="10"/>
      <c r="S31" s="41"/>
    </row>
    <row r="32" spans="1:19">
      <c r="A32" s="10"/>
      <c r="B32" s="68"/>
      <c r="C32" s="68"/>
      <c r="D32" s="68"/>
      <c r="E32" s="10"/>
      <c r="F32" s="10"/>
      <c r="G32" s="10" t="s">
        <v>29</v>
      </c>
      <c r="H32" s="10"/>
      <c r="I32" s="10" t="s">
        <v>11</v>
      </c>
      <c r="J32" s="77">
        <f>G27+D30</f>
        <v>4437677186048</v>
      </c>
      <c r="K32" s="77"/>
      <c r="L32" s="77"/>
      <c r="M32" s="77"/>
      <c r="N32" s="10"/>
      <c r="O32" s="10"/>
      <c r="P32" s="10"/>
      <c r="S32" s="41"/>
    </row>
    <row r="33" spans="1:19">
      <c r="A33" s="10"/>
      <c r="B33" t="s">
        <v>34</v>
      </c>
      <c r="C33" s="68"/>
      <c r="D33" s="68"/>
      <c r="E33" s="10"/>
      <c r="F33" s="11" t="s">
        <v>30</v>
      </c>
      <c r="G33" s="37"/>
      <c r="H33" s="37"/>
      <c r="I33" s="38" t="s">
        <v>10</v>
      </c>
      <c r="J33" s="10"/>
      <c r="K33" s="10"/>
      <c r="L33" s="10"/>
      <c r="M33" s="10"/>
      <c r="N33" s="39"/>
      <c r="O33" s="39"/>
      <c r="P33" s="39"/>
      <c r="S33" s="41"/>
    </row>
    <row r="34" spans="1:19">
      <c r="G34" s="10" t="s">
        <v>28</v>
      </c>
      <c r="H34" s="10"/>
      <c r="I34" s="38" t="s">
        <v>10</v>
      </c>
      <c r="J34" s="78">
        <f>C27+I27</f>
        <v>376</v>
      </c>
      <c r="K34" s="78"/>
      <c r="L34" s="78"/>
      <c r="M34" s="78"/>
      <c r="N34" s="13"/>
      <c r="O34" s="13"/>
      <c r="P34" s="13"/>
      <c r="S34" s="41"/>
    </row>
    <row r="35" spans="1:19">
      <c r="G35" s="10" t="s">
        <v>29</v>
      </c>
      <c r="H35" s="10"/>
      <c r="I35" s="38" t="s">
        <v>10</v>
      </c>
      <c r="J35" s="78">
        <f>F27+M27</f>
        <v>255</v>
      </c>
      <c r="K35" s="78"/>
      <c r="L35" s="78"/>
      <c r="M35" s="78"/>
      <c r="S35" s="41"/>
    </row>
    <row r="36" spans="1:19">
      <c r="G36" s="10"/>
      <c r="H36" s="10"/>
      <c r="I36" s="38"/>
      <c r="J36" s="40"/>
      <c r="K36" s="40"/>
      <c r="L36" s="40"/>
      <c r="M36" s="40"/>
      <c r="S36" s="41"/>
    </row>
    <row r="37" spans="1:19">
      <c r="G37" s="10"/>
      <c r="H37" s="10"/>
      <c r="I37" s="38"/>
      <c r="J37" s="40"/>
      <c r="K37" s="40"/>
      <c r="L37" s="40"/>
      <c r="M37" s="40"/>
      <c r="S37" s="41"/>
    </row>
    <row r="38" spans="1:19">
      <c r="G38" s="10"/>
      <c r="H38" s="10"/>
      <c r="I38" s="38"/>
      <c r="J38" s="40"/>
      <c r="K38" s="64"/>
      <c r="L38" s="64"/>
      <c r="M38" s="64"/>
      <c r="S38" s="41"/>
    </row>
    <row r="39" spans="1:19">
      <c r="G39" s="10"/>
      <c r="H39" s="10"/>
      <c r="I39" s="38"/>
      <c r="J39" s="40"/>
      <c r="K39" s="64"/>
      <c r="L39" s="64"/>
      <c r="M39" s="64"/>
      <c r="S39" s="41"/>
    </row>
    <row r="40" spans="1:19">
      <c r="G40" s="10"/>
      <c r="H40" s="10"/>
      <c r="I40" s="38"/>
      <c r="J40" s="40"/>
      <c r="K40" s="64"/>
      <c r="L40" s="64"/>
      <c r="M40" s="64"/>
      <c r="S40" s="41"/>
    </row>
    <row r="41" spans="1:19">
      <c r="G41" s="10"/>
      <c r="H41" s="10"/>
      <c r="I41" s="38"/>
      <c r="J41" s="40"/>
      <c r="K41" s="64"/>
      <c r="L41" s="64"/>
      <c r="M41" s="64"/>
      <c r="S41" s="41"/>
    </row>
    <row r="42" spans="1:19">
      <c r="G42" s="10"/>
      <c r="H42" s="10"/>
      <c r="I42" s="38"/>
      <c r="J42" s="40"/>
      <c r="K42" s="64"/>
      <c r="L42" s="64"/>
      <c r="M42" s="64"/>
      <c r="S42" s="41"/>
    </row>
    <row r="43" spans="1:19">
      <c r="G43" s="10"/>
      <c r="H43" s="10"/>
      <c r="I43" s="38"/>
      <c r="J43" s="40"/>
      <c r="K43" s="64"/>
      <c r="L43" s="64"/>
      <c r="M43" s="64"/>
      <c r="S43" s="41"/>
    </row>
    <row r="44" spans="1:19">
      <c r="G44" s="10"/>
      <c r="H44" s="10"/>
      <c r="I44" s="38"/>
      <c r="J44" s="40"/>
      <c r="K44" s="40"/>
      <c r="L44" s="40"/>
      <c r="M44" s="40"/>
      <c r="S44" s="41"/>
    </row>
    <row r="45" spans="1:19">
      <c r="G45" s="10"/>
      <c r="H45" s="10"/>
      <c r="I45" s="38"/>
      <c r="J45" s="40"/>
      <c r="K45" s="40"/>
      <c r="L45" s="40"/>
      <c r="M45" s="40"/>
      <c r="S45" s="41"/>
    </row>
    <row r="46" spans="1:19">
      <c r="G46" s="10"/>
      <c r="H46" s="10"/>
      <c r="I46" s="38"/>
      <c r="J46" s="40"/>
      <c r="K46" s="40"/>
      <c r="L46" s="40"/>
      <c r="M46" s="40"/>
      <c r="S46" s="41"/>
    </row>
    <row r="47" spans="1:19">
      <c r="G47" s="10"/>
      <c r="H47" s="10"/>
      <c r="I47" s="38"/>
      <c r="J47" s="40"/>
      <c r="K47" s="40"/>
      <c r="L47" s="40"/>
      <c r="M47" s="40"/>
      <c r="S47" s="41"/>
    </row>
    <row r="48" spans="1:19">
      <c r="G48" s="10"/>
      <c r="H48" s="10"/>
      <c r="I48" s="38"/>
      <c r="J48" s="40"/>
      <c r="K48" s="40"/>
      <c r="L48" s="40"/>
      <c r="M48" s="40"/>
      <c r="S48" s="41"/>
    </row>
    <row r="49" spans="7:21">
      <c r="G49" s="10"/>
      <c r="H49" s="10"/>
      <c r="I49" s="38"/>
      <c r="J49" s="40"/>
      <c r="K49" s="40"/>
      <c r="L49" s="40"/>
      <c r="M49" s="40"/>
      <c r="S49" s="41"/>
    </row>
    <row r="50" spans="7:21">
      <c r="G50" s="10"/>
      <c r="H50" s="10"/>
      <c r="I50" s="38"/>
      <c r="J50" s="40"/>
      <c r="K50" s="40"/>
      <c r="L50" s="40"/>
      <c r="M50" s="40"/>
      <c r="S50" s="41"/>
    </row>
    <row r="51" spans="7:21">
      <c r="G51" s="10"/>
      <c r="H51" s="10"/>
      <c r="I51" s="38"/>
      <c r="J51" s="40"/>
      <c r="K51" s="40"/>
      <c r="L51" s="40"/>
      <c r="M51" s="40"/>
      <c r="S51" s="41"/>
    </row>
    <row r="52" spans="7:21">
      <c r="G52" s="10"/>
      <c r="H52" s="62"/>
      <c r="I52" s="38"/>
      <c r="J52" s="40"/>
      <c r="K52" s="40"/>
      <c r="L52" s="40"/>
      <c r="M52" s="40"/>
      <c r="S52" s="41"/>
    </row>
    <row r="53" spans="7:21">
      <c r="H53" s="62"/>
      <c r="S53" s="41"/>
    </row>
    <row r="54" spans="7:21">
      <c r="H54" s="62"/>
      <c r="S54" s="41"/>
    </row>
    <row r="55" spans="7:21">
      <c r="G55" s="10"/>
      <c r="H55" s="62"/>
      <c r="I55" s="38"/>
      <c r="S55" s="41"/>
    </row>
    <row r="56" spans="7:21">
      <c r="G56" s="10"/>
      <c r="H56" s="62"/>
      <c r="I56" s="38"/>
      <c r="S56" s="41"/>
    </row>
    <row r="57" spans="7:21">
      <c r="G57" s="10"/>
      <c r="H57" s="62"/>
      <c r="I57" s="38"/>
      <c r="S57" s="41"/>
    </row>
    <row r="58" spans="7:21">
      <c r="G58" s="10"/>
      <c r="H58" s="62"/>
      <c r="I58" s="38"/>
      <c r="S58" s="41"/>
    </row>
    <row r="59" spans="7:21">
      <c r="G59" s="10"/>
      <c r="H59" s="62"/>
      <c r="I59" s="38"/>
      <c r="S59" s="41"/>
    </row>
    <row r="60" spans="7:21">
      <c r="G60" s="10"/>
      <c r="H60" s="62"/>
      <c r="S60" s="41"/>
    </row>
    <row r="61" spans="7:21">
      <c r="G61" s="10"/>
      <c r="H61" s="62"/>
      <c r="S61" s="41"/>
    </row>
    <row r="62" spans="7:21">
      <c r="G62" s="10"/>
      <c r="H62" s="62"/>
      <c r="S62" s="46"/>
      <c r="U62" s="47"/>
    </row>
    <row r="63" spans="7:21">
      <c r="G63" s="47"/>
      <c r="H63" s="63"/>
      <c r="S63" s="41"/>
    </row>
    <row r="64" spans="7:21">
      <c r="S64" s="41"/>
    </row>
    <row r="65" spans="19:20">
      <c r="S65" s="41"/>
    </row>
    <row r="66" spans="19:20">
      <c r="S66" s="41"/>
    </row>
    <row r="67" spans="19:20">
      <c r="S67" s="41"/>
    </row>
    <row r="68" spans="19:20">
      <c r="S68" s="41"/>
    </row>
    <row r="69" spans="19:20">
      <c r="S69" s="41"/>
    </row>
    <row r="70" spans="19:20">
      <c r="S70" s="41"/>
    </row>
    <row r="71" spans="19:20">
      <c r="S71" s="41"/>
      <c r="T71" s="42"/>
    </row>
    <row r="72" spans="19:20">
      <c r="S72" s="41"/>
    </row>
    <row r="73" spans="19:20">
      <c r="S73" s="41"/>
    </row>
    <row r="74" spans="19:20">
      <c r="S74" s="41"/>
    </row>
    <row r="75" spans="19:20">
      <c r="S75" s="41"/>
    </row>
    <row r="76" spans="19:20">
      <c r="S76" s="41"/>
    </row>
    <row r="77" spans="19:20">
      <c r="S77" s="41"/>
    </row>
    <row r="78" spans="19:20">
      <c r="S78" s="41"/>
    </row>
    <row r="79" spans="19:20">
      <c r="S79" s="41"/>
    </row>
    <row r="80" spans="19:20">
      <c r="S80" s="41"/>
    </row>
    <row r="81" spans="19:19">
      <c r="S81" s="41"/>
    </row>
    <row r="82" spans="19:19">
      <c r="S82" s="41"/>
    </row>
    <row r="83" spans="19:19">
      <c r="S83" s="41"/>
    </row>
    <row r="84" spans="19:19">
      <c r="S84" s="41"/>
    </row>
    <row r="85" spans="19:19">
      <c r="S85" s="41"/>
    </row>
    <row r="86" spans="19:19">
      <c r="S86" s="41"/>
    </row>
    <row r="87" spans="19:19">
      <c r="S87" s="41"/>
    </row>
    <row r="88" spans="19:19">
      <c r="S88" s="41"/>
    </row>
    <row r="89" spans="19:19">
      <c r="S89" s="41"/>
    </row>
    <row r="90" spans="19:19">
      <c r="S90" s="41"/>
    </row>
    <row r="91" spans="19:19">
      <c r="S91" s="41"/>
    </row>
    <row r="92" spans="19:19">
      <c r="S92" s="41"/>
    </row>
    <row r="93" spans="19:19">
      <c r="S93" s="41"/>
    </row>
    <row r="94" spans="19:19">
      <c r="S94" s="41"/>
    </row>
    <row r="95" spans="19:19">
      <c r="S95" s="41"/>
    </row>
    <row r="96" spans="19:19">
      <c r="S96" s="41"/>
    </row>
    <row r="97" spans="19:19">
      <c r="S97" s="41"/>
    </row>
    <row r="98" spans="19:19">
      <c r="S98" s="41"/>
    </row>
    <row r="99" spans="19:19">
      <c r="S99" s="41"/>
    </row>
    <row r="100" spans="19:19">
      <c r="S100" s="41"/>
    </row>
    <row r="101" spans="19:19">
      <c r="S101" s="41"/>
    </row>
    <row r="102" spans="19:19">
      <c r="S102" s="41"/>
    </row>
    <row r="103" spans="19:19">
      <c r="S103" s="41"/>
    </row>
    <row r="104" spans="19:19">
      <c r="S104" s="41"/>
    </row>
  </sheetData>
  <mergeCells count="17">
    <mergeCell ref="A2:P2"/>
    <mergeCell ref="A3:P3"/>
    <mergeCell ref="C5:H5"/>
    <mergeCell ref="I5:P5"/>
    <mergeCell ref="A6:A8"/>
    <mergeCell ref="B6:B8"/>
    <mergeCell ref="C6:E6"/>
    <mergeCell ref="F6:H6"/>
    <mergeCell ref="I6:L6"/>
    <mergeCell ref="M6:P6"/>
    <mergeCell ref="K8:L8"/>
    <mergeCell ref="O8:P8"/>
    <mergeCell ref="A27:B27"/>
    <mergeCell ref="J31:M31"/>
    <mergeCell ref="J32:M32"/>
    <mergeCell ref="J35:M35"/>
    <mergeCell ref="J34:M34"/>
  </mergeCells>
  <pageMargins left="0.52" right="0" top="0.54" bottom="0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REKAPAN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JIBANG1</dc:creator>
  <cp:lastModifiedBy>Admin</cp:lastModifiedBy>
  <cp:lastPrinted>2018-10-02T02:15:18Z</cp:lastPrinted>
  <dcterms:created xsi:type="dcterms:W3CDTF">2017-07-18T01:13:37Z</dcterms:created>
  <dcterms:modified xsi:type="dcterms:W3CDTF">2020-07-14T01:51:47Z</dcterms:modified>
</cp:coreProperties>
</file>